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 codeName="{564CA151-5A5B-428A-3C10-775976492406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brachet\ELCIA SAS\ISIA - Integration - Base de connaissance\Documentation utilisateur Diapason START\Kit Demarrage\Fichier d'import\"/>
    </mc:Choice>
  </mc:AlternateContent>
  <xr:revisionPtr revIDLastSave="146" documentId="8_{23742905-23B9-4330-B75E-995216630252}" xr6:coauthVersionLast="45" xr6:coauthVersionMax="47" xr10:uidLastSave="{A2B95946-A9CD-411B-B3F7-8F0447703EF2}"/>
  <bookViews>
    <workbookView xWindow="-28920" yWindow="-120" windowWidth="29040" windowHeight="15840" xr2:uid="{00000000-000D-0000-FFFF-FFFF00000000}"/>
  </bookViews>
  <sheets>
    <sheet name="Donnees" sheetId="1" r:id="rId1"/>
    <sheet name="Feuil1" sheetId="4" r:id="rId2"/>
    <sheet name="Controle" sheetId="3" r:id="rId3"/>
    <sheet name="LstVal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4" l="1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1" i="4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F32" i="4" s="1"/>
  <c r="C33" i="4"/>
  <c r="F33" i="4" s="1"/>
  <c r="C34" i="4"/>
  <c r="C35" i="4"/>
  <c r="C36" i="4"/>
  <c r="C37" i="4"/>
  <c r="C38" i="4"/>
  <c r="C39" i="4"/>
  <c r="C40" i="4"/>
  <c r="C41" i="4"/>
  <c r="F41" i="4" s="1"/>
  <c r="C1" i="4"/>
  <c r="F26" i="4"/>
  <c r="D26" i="4"/>
  <c r="E26" i="4"/>
  <c r="F27" i="4"/>
  <c r="D27" i="4"/>
  <c r="E27" i="4"/>
  <c r="F28" i="4"/>
  <c r="D28" i="4"/>
  <c r="E28" i="4"/>
  <c r="F29" i="4"/>
  <c r="D29" i="4"/>
  <c r="E29" i="4"/>
  <c r="F30" i="4"/>
  <c r="D30" i="4"/>
  <c r="E30" i="4"/>
  <c r="F31" i="4"/>
  <c r="D31" i="4"/>
  <c r="E31" i="4"/>
  <c r="D32" i="4"/>
  <c r="E32" i="4"/>
  <c r="D33" i="4"/>
  <c r="E33" i="4"/>
  <c r="F34" i="4"/>
  <c r="D34" i="4"/>
  <c r="E34" i="4"/>
  <c r="F35" i="4"/>
  <c r="D35" i="4"/>
  <c r="E35" i="4"/>
  <c r="F36" i="4"/>
  <c r="D36" i="4"/>
  <c r="E36" i="4"/>
  <c r="F37" i="4"/>
  <c r="D37" i="4"/>
  <c r="E37" i="4"/>
  <c r="F38" i="4"/>
  <c r="D38" i="4"/>
  <c r="E38" i="4"/>
  <c r="F39" i="4"/>
  <c r="D39" i="4"/>
  <c r="E39" i="4"/>
  <c r="F40" i="4"/>
  <c r="D40" i="4"/>
  <c r="E40" i="4"/>
  <c r="D41" i="4"/>
  <c r="E41" i="4"/>
  <c r="E3" i="4"/>
  <c r="D5" i="4"/>
  <c r="D7" i="4"/>
  <c r="D9" i="4"/>
  <c r="D10" i="4"/>
  <c r="D11" i="4"/>
  <c r="D13" i="4"/>
  <c r="D15" i="4"/>
  <c r="D17" i="4"/>
  <c r="D19" i="4"/>
  <c r="E22" i="4"/>
  <c r="D23" i="4"/>
  <c r="D25" i="4"/>
  <c r="D1" i="4"/>
  <c r="D22" i="4" l="1"/>
  <c r="E5" i="4"/>
  <c r="D20" i="4"/>
  <c r="E13" i="4"/>
  <c r="F5" i="4"/>
  <c r="E17" i="4"/>
  <c r="F13" i="4"/>
  <c r="E4" i="4"/>
  <c r="E25" i="4"/>
  <c r="F17" i="4"/>
  <c r="E12" i="4"/>
  <c r="F25" i="4"/>
  <c r="E16" i="4"/>
  <c r="E10" i="4"/>
  <c r="E24" i="4"/>
  <c r="F10" i="4"/>
  <c r="E19" i="4"/>
  <c r="E11" i="4"/>
  <c r="F1" i="4"/>
  <c r="D24" i="4"/>
  <c r="E21" i="4"/>
  <c r="F19" i="4"/>
  <c r="D16" i="4"/>
  <c r="F15" i="4"/>
  <c r="D12" i="4"/>
  <c r="F12" i="4" s="1"/>
  <c r="F11" i="4"/>
  <c r="E8" i="4"/>
  <c r="F7" i="4"/>
  <c r="D4" i="4"/>
  <c r="F4" i="4" s="1"/>
  <c r="E15" i="4"/>
  <c r="E7" i="4"/>
  <c r="D3" i="4"/>
  <c r="E1" i="4"/>
  <c r="D21" i="4"/>
  <c r="E18" i="4"/>
  <c r="E14" i="4"/>
  <c r="D8" i="4"/>
  <c r="F8" i="4" s="1"/>
  <c r="E6" i="4"/>
  <c r="E2" i="4"/>
  <c r="E23" i="4"/>
  <c r="D18" i="4"/>
  <c r="F18" i="4" s="1"/>
  <c r="D14" i="4"/>
  <c r="F14" i="4" s="1"/>
  <c r="E9" i="4"/>
  <c r="D6" i="4"/>
  <c r="D2" i="4"/>
  <c r="F2" i="4" s="1"/>
  <c r="E20" i="4"/>
  <c r="F23" i="4"/>
  <c r="F9" i="4"/>
  <c r="F22" i="4" l="1"/>
  <c r="F20" i="4"/>
  <c r="F3" i="4"/>
  <c r="F6" i="4"/>
  <c r="F21" i="4"/>
  <c r="F16" i="4"/>
</calcChain>
</file>

<file path=xl/sharedStrings.xml><?xml version="1.0" encoding="utf-8"?>
<sst xmlns="http://schemas.openxmlformats.org/spreadsheetml/2006/main" count="163" uniqueCount="81">
  <si>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</si>
  <si>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</si>
  <si>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</si>
  <si>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</si>
  <si>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</si>
  <si>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</si>
  <si>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</si>
  <si>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</si>
  <si>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</si>
  <si>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</si>
  <si>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</si>
  <si>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C/201</t>
  </si>
  <si>
    <t>PaComParEntite[3]</t>
  </si>
  <si>
    <t>PaComParEntite[2]</t>
  </si>
  <si>
    <t>PaComParEntite[1]</t>
  </si>
  <si>
    <t>Commentaire</t>
  </si>
  <si>
    <t>D/JJ/MM/AAAA</t>
  </si>
  <si>
    <t>PaValParDate</t>
  </si>
  <si>
    <t>Valeur Date</t>
  </si>
  <si>
    <t>L+/-</t>
  </si>
  <si>
    <t>PaValParLog</t>
  </si>
  <si>
    <t>Valeur Log.</t>
  </si>
  <si>
    <t>R/7,2-</t>
  </si>
  <si>
    <t>PaValNum</t>
  </si>
  <si>
    <t>Valeur Num.</t>
  </si>
  <si>
    <t>C/2048</t>
  </si>
  <si>
    <t>PaDesParEntite</t>
  </si>
  <si>
    <t>Désignation</t>
  </si>
  <si>
    <t>OUI</t>
  </si>
  <si>
    <t>C/25</t>
  </si>
  <si>
    <t>PaRefParEntite</t>
  </si>
  <si>
    <t>Paramètre</t>
  </si>
  <si>
    <t>C/10</t>
  </si>
  <si>
    <t>PaRefGrpEntite</t>
  </si>
  <si>
    <t>Groupe</t>
  </si>
  <si>
    <t>PaRefEntite</t>
  </si>
  <si>
    <t>Entité</t>
  </si>
  <si>
    <t>Clé</t>
  </si>
  <si>
    <t>Libelle</t>
  </si>
  <si>
    <t>DeRefChamp</t>
  </si>
  <si>
    <t/>
  </si>
  <si>
    <t>Volet</t>
  </si>
  <si>
    <t>-</t>
  </si>
  <si>
    <t>Définition</t>
  </si>
  <si>
    <t>GEN-SFA</t>
  </si>
  <si>
    <t>GEN-SFF</t>
  </si>
  <si>
    <t>FOUR - Fourniture</t>
  </si>
  <si>
    <t>ACC - Accessoire</t>
  </si>
  <si>
    <t>CONS - Consommable</t>
  </si>
  <si>
    <t>MAT - Matière</t>
  </si>
  <si>
    <t>RENF - Renfort</t>
  </si>
  <si>
    <t>PRFCMP - Profil Complémentaire</t>
  </si>
  <si>
    <t>PRFPRIN - Profil Principal</t>
  </si>
  <si>
    <t>SPE - Spécifique</t>
  </si>
  <si>
    <t>EMB - Emballage</t>
  </si>
  <si>
    <t>MEC - Mécanique</t>
  </si>
  <si>
    <t>COM - Commun</t>
  </si>
  <si>
    <t>EPI</t>
  </si>
  <si>
    <t>BURO - Bureau</t>
  </si>
  <si>
    <t>STX - Storbox</t>
  </si>
  <si>
    <t>TRA - Tradi</t>
  </si>
  <si>
    <t>REN - Reno</t>
  </si>
  <si>
    <t>VIS - Visserie</t>
  </si>
  <si>
    <t>MOT - Moteur</t>
  </si>
  <si>
    <t>JOU - Joue</t>
  </si>
  <si>
    <t>COF - Coffre</t>
  </si>
  <si>
    <t>COU - Coulisses</t>
  </si>
  <si>
    <t>LAM - Lames</t>
  </si>
  <si>
    <t>LF - Lame finale</t>
  </si>
  <si>
    <t>LAQ - Laquage -Peinture</t>
  </si>
  <si>
    <t>MECA - Mécanique</t>
  </si>
  <si>
    <t>USI - Usinage</t>
  </si>
  <si>
    <t>PNEU - Pneumatique</t>
  </si>
  <si>
    <t>ELEC - Electrique</t>
  </si>
  <si>
    <t>BLC - Blanc</t>
  </si>
  <si>
    <t>COU - Couleur</t>
  </si>
  <si>
    <t>BLC - Blanc 41</t>
  </si>
  <si>
    <t>COU - Couleur 41</t>
  </si>
  <si>
    <t>BLC - Blanc 52</t>
  </si>
  <si>
    <t>Cou - Couleur 52</t>
  </si>
  <si>
    <t>DL - Demi-linteau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</si>
</sst>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242424"/>
      <name val="Segoe UI"/>
      <family val="2"/>
    </font>
    <font>
      <sz val="10.5"/>
      <color rgb="FFFF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14" fontId="0" fillId="0" borderId="0" xfId="0" applyNumberFormat="1" applyAlignment="1">
      <alignment vertical="top" wrapText="1"/>
    </xf>
    <xf numFmtId="14" fontId="2" fillId="2" borderId="0" xfId="0" applyNumberFormat="1" applyFont="1" applyFill="1" applyAlignment="1">
      <alignment vertical="top" wrapTex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27"/>
  <sheetViews>
    <sheetView tabSelected="1" workbookViewId="0">
      <selection activeCell="E7" sqref="E7"/>
    </sheetView>
  </sheetViews>
  <sheetFormatPr baseColWidth="10" defaultColWidth="9.140625" defaultRowHeight="15" x14ac:dyDescent="0.25"/>
  <cols>
    <col min="1" max="1" width="17.42578125" style="7" bestFit="1" customWidth="1"/>
    <col min="2" max="2" width="11.42578125" style="6" bestFit="1" customWidth="1"/>
    <col min="3" max="3" width="14.5703125" style="6" bestFit="1" customWidth="1"/>
    <col min="4" max="4" width="14.28515625" style="6" bestFit="1" customWidth="1"/>
    <col min="5" max="5" width="25.140625" style="6" customWidth="1"/>
    <col min="6" max="6" width="12.140625" style="6" bestFit="1" customWidth="1"/>
    <col min="7" max="7" width="11.85546875" style="8" bestFit="1" customWidth="1"/>
    <col min="8" max="8" width="14.85546875" style="10" bestFit="1" customWidth="1"/>
    <col min="9" max="11" width="17.85546875" style="6" bestFit="1" customWidth="1"/>
    <col min="12" max="16384" width="9.140625" style="6"/>
  </cols>
  <sheetData>
    <row r="1" spans="1:11" x14ac:dyDescent="0.25">
      <c r="A1" s="4" t="s">
        <v>41</v>
      </c>
      <c r="B1" s="16" t="s">
        <v>37</v>
      </c>
      <c r="C1" s="16"/>
      <c r="D1" s="16"/>
      <c r="E1" s="17" t="s">
        <v>43</v>
      </c>
      <c r="F1" s="17"/>
      <c r="G1" s="17"/>
      <c r="H1" s="17"/>
      <c r="I1" s="17"/>
      <c r="J1" s="17"/>
      <c r="K1" s="17"/>
    </row>
    <row r="2" spans="1:11" s="5" customFormat="1" x14ac:dyDescent="0.25">
      <c r="A2" s="4" t="s">
        <v>1</v>
      </c>
      <c r="B2" s="5" t="s">
        <v>36</v>
      </c>
      <c r="C2" s="5" t="s">
        <v>34</v>
      </c>
      <c r="D2" s="5" t="s">
        <v>31</v>
      </c>
      <c r="E2" s="5" t="s">
        <v>27</v>
      </c>
      <c r="F2" s="5" t="s">
        <v>24</v>
      </c>
      <c r="G2" s="9" t="s">
        <v>21</v>
      </c>
      <c r="H2" s="11" t="s">
        <v>18</v>
      </c>
      <c r="I2" s="5" t="s">
        <v>15</v>
      </c>
      <c r="J2" s="5" t="s">
        <v>40</v>
      </c>
      <c r="K2" s="5" t="s">
        <v>40</v>
      </c>
    </row>
    <row r="3" spans="1:11" x14ac:dyDescent="0.25">
      <c r="A3" s="4" t="s">
        <v>0</v>
      </c>
      <c r="B3" s="6" t="s">
        <v>35</v>
      </c>
      <c r="C3" s="6" t="s">
        <v>33</v>
      </c>
      <c r="D3" s="6" t="s">
        <v>30</v>
      </c>
      <c r="E3" s="6" t="s">
        <v>26</v>
      </c>
      <c r="F3" s="6" t="s">
        <v>23</v>
      </c>
      <c r="G3" s="8" t="s">
        <v>20</v>
      </c>
      <c r="H3" s="10" t="s">
        <v>17</v>
      </c>
      <c r="I3" s="6" t="s">
        <v>14</v>
      </c>
      <c r="J3" s="6" t="s">
        <v>13</v>
      </c>
      <c r="K3" s="6" t="s">
        <v>12</v>
      </c>
    </row>
    <row r="4" spans="1:11" x14ac:dyDescent="0.25">
      <c r="A4" s="4" t="s">
        <v>2</v>
      </c>
      <c r="B4" s="6" t="s">
        <v>32</v>
      </c>
      <c r="C4" s="6" t="s">
        <v>32</v>
      </c>
      <c r="D4" s="6" t="s">
        <v>29</v>
      </c>
      <c r="E4" s="6" t="s">
        <v>25</v>
      </c>
      <c r="F4" s="6" t="s">
        <v>22</v>
      </c>
      <c r="G4" s="8" t="s">
        <v>19</v>
      </c>
      <c r="H4" s="10" t="s">
        <v>16</v>
      </c>
      <c r="I4" s="6" t="s">
        <v>11</v>
      </c>
      <c r="J4" s="6" t="s">
        <v>11</v>
      </c>
      <c r="K4" s="6" t="s">
        <v>11</v>
      </c>
    </row>
    <row r="5" spans="1:11" x14ac:dyDescent="0.25">
      <c r="A5" s="4" t="s">
        <v>3</v>
      </c>
      <c r="B5" s="6" t="s">
        <v>28</v>
      </c>
      <c r="C5" s="6" t="s">
        <v>28</v>
      </c>
      <c r="D5" s="6" t="s">
        <v>28</v>
      </c>
      <c r="E5" s="6" t="s">
        <v>10</v>
      </c>
      <c r="F5" s="6" t="s">
        <v>10</v>
      </c>
      <c r="G5" s="8" t="s">
        <v>10</v>
      </c>
      <c r="H5" s="10" t="s">
        <v>10</v>
      </c>
      <c r="I5" s="6" t="s">
        <v>10</v>
      </c>
      <c r="J5" s="6" t="s">
        <v>10</v>
      </c>
      <c r="K5" s="6" t="s">
        <v>10</v>
      </c>
    </row>
    <row r="6" spans="1:11" x14ac:dyDescent="0.25">
      <c r="A6" s="4" t="s">
        <v>6</v>
      </c>
      <c r="B6" s="6" t="s">
        <v>40</v>
      </c>
      <c r="C6" s="6" t="s">
        <v>40</v>
      </c>
      <c r="D6" s="6" t="s">
        <v>40</v>
      </c>
      <c r="E6" s="6" t="s">
        <v>40</v>
      </c>
      <c r="F6" s="6" t="s">
        <v>40</v>
      </c>
      <c r="G6" s="8" t="s">
        <v>40</v>
      </c>
      <c r="H6" s="10" t="s">
        <v>40</v>
      </c>
      <c r="I6" s="6" t="s">
        <v>40</v>
      </c>
      <c r="J6" s="6" t="s">
        <v>40</v>
      </c>
      <c r="K6" s="6" t="s">
        <v>40</v>
      </c>
    </row>
    <row r="7" spans="1:11" x14ac:dyDescent="0.25">
      <c r="A7" s="4" t="s">
        <v>5</v>
      </c>
      <c r="B7" s="6" t="s">
        <v>40</v>
      </c>
      <c r="C7" s="6" t="s">
        <v>40</v>
      </c>
      <c r="D7" s="6" t="s">
        <v>40</v>
      </c>
      <c r="E7" s="6" t="s">
        <v>40</v>
      </c>
      <c r="F7" s="6" t="s">
        <v>40</v>
      </c>
      <c r="G7" s="8" t="s">
        <v>40</v>
      </c>
      <c r="H7" s="10" t="s">
        <v>40</v>
      </c>
      <c r="I7" s="6" t="s">
        <v>40</v>
      </c>
      <c r="J7" s="6" t="s">
        <v>40</v>
      </c>
      <c r="K7" s="6" t="s">
        <v>40</v>
      </c>
    </row>
    <row r="27" ht="15" customHeight="1" x14ac:dyDescent="0.25"/>
  </sheetData>
  <mergeCells count="2">
    <mergeCell ref="B1:D1"/>
    <mergeCell ref="E1:K1"/>
  </mergeCells>
  <dataValidations count="1">
    <dataValidation type="list" showInputMessage="1" showErrorMessage="1" sqref="G8:G1048576" xr:uid="{00000000-0002-0000-0000-000000000000}">
      <formula1>"+,-"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23F1-5D57-4EA5-A050-72A684F031F5}">
  <dimension ref="A1:G41"/>
  <sheetViews>
    <sheetView topLeftCell="A7" workbookViewId="0">
      <selection activeCell="B1" sqref="B1:B41"/>
    </sheetView>
  </sheetViews>
  <sheetFormatPr baseColWidth="10" defaultRowHeight="15" x14ac:dyDescent="0.25"/>
  <cols>
    <col min="1" max="1" width="30.5703125" bestFit="1" customWidth="1"/>
  </cols>
  <sheetData>
    <row r="1" spans="1:7" ht="15.75" x14ac:dyDescent="0.25">
      <c r="A1" s="12" t="s">
        <v>46</v>
      </c>
      <c r="B1" s="6" t="s">
        <v>44</v>
      </c>
      <c r="C1" t="str">
        <f>TRIM(A1)</f>
        <v>FOUR - Fourniture</v>
      </c>
      <c r="D1">
        <f>SEARCH("-",A1)</f>
        <v>6</v>
      </c>
      <c r="E1">
        <f>LEN(A1)</f>
        <v>17</v>
      </c>
      <c r="F1" t="str">
        <f>LEFT(C1,D1-2)</f>
        <v>FOUR</v>
      </c>
      <c r="G1" t="str">
        <f>RIGHT(C1,E1-D1-1)</f>
        <v>Fourniture</v>
      </c>
    </row>
    <row r="2" spans="1:7" ht="15.75" x14ac:dyDescent="0.25">
      <c r="A2" s="13" t="s">
        <v>47</v>
      </c>
      <c r="B2" s="6" t="s">
        <v>45</v>
      </c>
      <c r="C2" t="str">
        <f t="shared" ref="C2:C41" si="0">TRIM(A2)</f>
        <v>ACC - Accessoire</v>
      </c>
      <c r="D2">
        <f t="shared" ref="D2:D25" si="1">SEARCH("-",A2)</f>
        <v>5</v>
      </c>
      <c r="E2">
        <f t="shared" ref="E2:E25" si="2">LEN(A2)</f>
        <v>16</v>
      </c>
      <c r="F2" t="str">
        <f t="shared" ref="F2:F25" si="3">LEFT(C2,D2-2)</f>
        <v>ACC</v>
      </c>
      <c r="G2" t="str">
        <f t="shared" ref="G2:G41" si="4">RIGHT(C2,E2-D2-1)</f>
        <v>Accessoire</v>
      </c>
    </row>
    <row r="3" spans="1:7" ht="15.75" x14ac:dyDescent="0.25">
      <c r="A3" s="13" t="s">
        <v>48</v>
      </c>
      <c r="B3" s="6" t="s">
        <v>45</v>
      </c>
      <c r="C3" t="str">
        <f t="shared" si="0"/>
        <v>CONS - Consommable</v>
      </c>
      <c r="D3">
        <f t="shared" si="1"/>
        <v>6</v>
      </c>
      <c r="E3">
        <f t="shared" si="2"/>
        <v>18</v>
      </c>
      <c r="F3" t="str">
        <f t="shared" si="3"/>
        <v>CONS</v>
      </c>
      <c r="G3" t="str">
        <f t="shared" si="4"/>
        <v>Consommable</v>
      </c>
    </row>
    <row r="4" spans="1:7" ht="15.75" x14ac:dyDescent="0.25">
      <c r="A4" s="13" t="s">
        <v>62</v>
      </c>
      <c r="B4" s="6" t="s">
        <v>45</v>
      </c>
      <c r="C4" t="str">
        <f t="shared" si="0"/>
        <v>VIS - Visserie</v>
      </c>
      <c r="D4">
        <f t="shared" si="1"/>
        <v>5</v>
      </c>
      <c r="E4">
        <f t="shared" si="2"/>
        <v>14</v>
      </c>
      <c r="F4" t="str">
        <f t="shared" si="3"/>
        <v>VIS</v>
      </c>
      <c r="G4" t="str">
        <f t="shared" si="4"/>
        <v>Visserie</v>
      </c>
    </row>
    <row r="5" spans="1:7" ht="15.75" x14ac:dyDescent="0.25">
      <c r="A5" s="14" t="s">
        <v>63</v>
      </c>
      <c r="B5" s="6" t="s">
        <v>45</v>
      </c>
      <c r="C5" t="str">
        <f t="shared" si="0"/>
        <v>MOT - Moteur</v>
      </c>
      <c r="D5">
        <f t="shared" si="1"/>
        <v>5</v>
      </c>
      <c r="E5">
        <f t="shared" si="2"/>
        <v>12</v>
      </c>
      <c r="F5" t="str">
        <f t="shared" si="3"/>
        <v>MOT</v>
      </c>
      <c r="G5" t="str">
        <f t="shared" si="4"/>
        <v>Moteur</v>
      </c>
    </row>
    <row r="6" spans="1:7" ht="15.75" x14ac:dyDescent="0.25">
      <c r="A6" s="14" t="s">
        <v>64</v>
      </c>
      <c r="B6" s="6" t="s">
        <v>45</v>
      </c>
      <c r="C6" t="str">
        <f t="shared" si="0"/>
        <v>JOU - Joue</v>
      </c>
      <c r="D6">
        <f t="shared" si="1"/>
        <v>5</v>
      </c>
      <c r="E6">
        <f t="shared" si="2"/>
        <v>10</v>
      </c>
      <c r="F6" t="str">
        <f t="shared" si="3"/>
        <v>JOU</v>
      </c>
      <c r="G6" t="str">
        <f t="shared" si="4"/>
        <v>Joue</v>
      </c>
    </row>
    <row r="7" spans="1:7" ht="15.75" x14ac:dyDescent="0.25">
      <c r="A7" s="12" t="s">
        <v>49</v>
      </c>
      <c r="B7" s="6" t="s">
        <v>44</v>
      </c>
      <c r="C7" t="str">
        <f t="shared" si="0"/>
        <v>MAT - Matière</v>
      </c>
      <c r="D7">
        <f t="shared" si="1"/>
        <v>5</v>
      </c>
      <c r="E7">
        <f t="shared" si="2"/>
        <v>13</v>
      </c>
      <c r="F7" t="str">
        <f t="shared" si="3"/>
        <v>MAT</v>
      </c>
      <c r="G7" t="str">
        <f t="shared" si="4"/>
        <v>Matière</v>
      </c>
    </row>
    <row r="8" spans="1:7" ht="15.75" x14ac:dyDescent="0.25">
      <c r="A8" s="13" t="s">
        <v>50</v>
      </c>
      <c r="B8" s="6" t="s">
        <v>45</v>
      </c>
      <c r="C8" t="str">
        <f t="shared" si="0"/>
        <v>RENF - Renfort</v>
      </c>
      <c r="D8">
        <f t="shared" si="1"/>
        <v>6</v>
      </c>
      <c r="E8">
        <f t="shared" si="2"/>
        <v>14</v>
      </c>
      <c r="F8" t="str">
        <f t="shared" si="3"/>
        <v>RENF</v>
      </c>
      <c r="G8" t="str">
        <f t="shared" si="4"/>
        <v>Renfort</v>
      </c>
    </row>
    <row r="9" spans="1:7" ht="15.75" x14ac:dyDescent="0.25">
      <c r="A9" s="13" t="s">
        <v>51</v>
      </c>
      <c r="B9" s="6" t="s">
        <v>45</v>
      </c>
      <c r="C9" t="str">
        <f t="shared" si="0"/>
        <v>PRFCMP - Profil Complémentaire</v>
      </c>
      <c r="D9">
        <f t="shared" si="1"/>
        <v>8</v>
      </c>
      <c r="E9">
        <f t="shared" si="2"/>
        <v>30</v>
      </c>
      <c r="F9" t="str">
        <f t="shared" si="3"/>
        <v>PRFCMP</v>
      </c>
      <c r="G9" t="str">
        <f t="shared" si="4"/>
        <v>Profil Complémentaire</v>
      </c>
    </row>
    <row r="10" spans="1:7" ht="15.75" x14ac:dyDescent="0.25">
      <c r="A10" s="13" t="s">
        <v>52</v>
      </c>
      <c r="B10" s="6" t="s">
        <v>45</v>
      </c>
      <c r="C10" t="str">
        <f t="shared" si="0"/>
        <v>PRFPRIN - Profil Principal</v>
      </c>
      <c r="D10">
        <f t="shared" si="1"/>
        <v>9</v>
      </c>
      <c r="E10">
        <f t="shared" si="2"/>
        <v>26</v>
      </c>
      <c r="F10" t="str">
        <f t="shared" si="3"/>
        <v>PRFPRIN</v>
      </c>
      <c r="G10" t="str">
        <f t="shared" si="4"/>
        <v>Profil Principal</v>
      </c>
    </row>
    <row r="11" spans="1:7" ht="15.75" x14ac:dyDescent="0.25">
      <c r="A11" s="14" t="s">
        <v>65</v>
      </c>
      <c r="B11" s="6" t="s">
        <v>45</v>
      </c>
      <c r="C11" t="str">
        <f t="shared" si="0"/>
        <v>COF - Coffre</v>
      </c>
      <c r="D11">
        <f t="shared" si="1"/>
        <v>5</v>
      </c>
      <c r="E11">
        <f t="shared" si="2"/>
        <v>12</v>
      </c>
      <c r="F11" t="str">
        <f t="shared" si="3"/>
        <v>COF</v>
      </c>
      <c r="G11" t="str">
        <f t="shared" si="4"/>
        <v>Coffre</v>
      </c>
    </row>
    <row r="12" spans="1:7" ht="15.75" x14ac:dyDescent="0.25">
      <c r="A12" s="14" t="s">
        <v>66</v>
      </c>
      <c r="B12" s="6" t="s">
        <v>45</v>
      </c>
      <c r="C12" t="str">
        <f t="shared" si="0"/>
        <v>COU - Coulisses</v>
      </c>
      <c r="D12">
        <f t="shared" si="1"/>
        <v>5</v>
      </c>
      <c r="E12">
        <f t="shared" si="2"/>
        <v>15</v>
      </c>
      <c r="F12" t="str">
        <f t="shared" si="3"/>
        <v>COU</v>
      </c>
      <c r="G12" t="str">
        <f t="shared" si="4"/>
        <v>Coulisses</v>
      </c>
    </row>
    <row r="13" spans="1:7" ht="15.75" x14ac:dyDescent="0.25">
      <c r="A13" s="14" t="s">
        <v>67</v>
      </c>
      <c r="B13" s="6" t="s">
        <v>45</v>
      </c>
      <c r="C13" t="str">
        <f t="shared" si="0"/>
        <v>LAM - Lames</v>
      </c>
      <c r="D13">
        <f t="shared" si="1"/>
        <v>5</v>
      </c>
      <c r="E13">
        <f t="shared" si="2"/>
        <v>11</v>
      </c>
      <c r="F13" t="str">
        <f t="shared" si="3"/>
        <v>LAM</v>
      </c>
      <c r="G13" t="str">
        <f t="shared" si="4"/>
        <v>Lames</v>
      </c>
    </row>
    <row r="14" spans="1:7" ht="15.75" x14ac:dyDescent="0.25">
      <c r="A14" s="14" t="s">
        <v>68</v>
      </c>
      <c r="B14" s="6" t="s">
        <v>45</v>
      </c>
      <c r="C14" t="str">
        <f t="shared" si="0"/>
        <v>LF - Lame finale</v>
      </c>
      <c r="D14">
        <f t="shared" si="1"/>
        <v>4</v>
      </c>
      <c r="E14">
        <f t="shared" si="2"/>
        <v>16</v>
      </c>
      <c r="F14" t="str">
        <f t="shared" si="3"/>
        <v>LF</v>
      </c>
      <c r="G14" t="str">
        <f t="shared" si="4"/>
        <v>Lame finale</v>
      </c>
    </row>
    <row r="15" spans="1:7" ht="15.75" x14ac:dyDescent="0.25">
      <c r="A15" s="12" t="s">
        <v>53</v>
      </c>
      <c r="B15" s="6" t="s">
        <v>44</v>
      </c>
      <c r="C15" t="str">
        <f t="shared" si="0"/>
        <v>SPE - Spécifique</v>
      </c>
      <c r="D15">
        <f t="shared" si="1"/>
        <v>5</v>
      </c>
      <c r="E15">
        <f t="shared" si="2"/>
        <v>16</v>
      </c>
      <c r="F15" t="str">
        <f t="shared" si="3"/>
        <v>SPE</v>
      </c>
      <c r="G15" t="str">
        <f t="shared" si="4"/>
        <v>Spécifique</v>
      </c>
    </row>
    <row r="16" spans="1:7" ht="15.75" x14ac:dyDescent="0.25">
      <c r="A16" s="13" t="s">
        <v>69</v>
      </c>
      <c r="B16" s="6" t="s">
        <v>45</v>
      </c>
      <c r="C16" t="str">
        <f t="shared" si="0"/>
        <v>LAQ - Laquage -Peinture</v>
      </c>
      <c r="D16">
        <f t="shared" si="1"/>
        <v>5</v>
      </c>
      <c r="E16">
        <f t="shared" si="2"/>
        <v>23</v>
      </c>
      <c r="F16" t="str">
        <f t="shared" si="3"/>
        <v>LAQ</v>
      </c>
      <c r="G16" t="str">
        <f t="shared" si="4"/>
        <v>Laquage -Peinture</v>
      </c>
    </row>
    <row r="17" spans="1:7" ht="15.75" x14ac:dyDescent="0.25">
      <c r="A17" s="14" t="s">
        <v>54</v>
      </c>
      <c r="B17" s="6" t="s">
        <v>45</v>
      </c>
      <c r="C17" t="str">
        <f t="shared" si="0"/>
        <v>EMB - Emballage</v>
      </c>
      <c r="D17">
        <f t="shared" si="1"/>
        <v>5</v>
      </c>
      <c r="E17">
        <f t="shared" si="2"/>
        <v>15</v>
      </c>
      <c r="F17" t="str">
        <f t="shared" si="3"/>
        <v>EMB</v>
      </c>
      <c r="G17" t="str">
        <f t="shared" si="4"/>
        <v>Emballage</v>
      </c>
    </row>
    <row r="18" spans="1:7" ht="15.75" x14ac:dyDescent="0.25">
      <c r="A18" s="15" t="s">
        <v>70</v>
      </c>
      <c r="B18" s="6" t="s">
        <v>44</v>
      </c>
      <c r="C18" t="str">
        <f t="shared" si="0"/>
        <v>MECA - Mécanique</v>
      </c>
      <c r="D18">
        <f t="shared" si="1"/>
        <v>6</v>
      </c>
      <c r="E18">
        <f t="shared" si="2"/>
        <v>16</v>
      </c>
      <c r="F18" t="str">
        <f t="shared" si="3"/>
        <v>MECA</v>
      </c>
      <c r="G18" t="str">
        <f t="shared" si="4"/>
        <v>Mécanique</v>
      </c>
    </row>
    <row r="19" spans="1:7" ht="15.75" x14ac:dyDescent="0.25">
      <c r="A19" s="14" t="s">
        <v>71</v>
      </c>
      <c r="B19" s="6" t="s">
        <v>45</v>
      </c>
      <c r="C19" t="str">
        <f t="shared" si="0"/>
        <v>USI - Usinage</v>
      </c>
      <c r="D19">
        <f t="shared" si="1"/>
        <v>5</v>
      </c>
      <c r="E19">
        <f t="shared" si="2"/>
        <v>13</v>
      </c>
      <c r="F19" t="str">
        <f t="shared" si="3"/>
        <v>USI</v>
      </c>
      <c r="G19" t="str">
        <f t="shared" si="4"/>
        <v>Usinage</v>
      </c>
    </row>
    <row r="20" spans="1:7" ht="15.75" x14ac:dyDescent="0.25">
      <c r="A20" s="14" t="s">
        <v>72</v>
      </c>
      <c r="B20" s="6" t="s">
        <v>45</v>
      </c>
      <c r="C20" t="str">
        <f t="shared" si="0"/>
        <v>PNEU - Pneumatique</v>
      </c>
      <c r="D20">
        <f t="shared" si="1"/>
        <v>6</v>
      </c>
      <c r="E20">
        <f t="shared" si="2"/>
        <v>18</v>
      </c>
      <c r="F20" t="str">
        <f t="shared" si="3"/>
        <v>PNEU</v>
      </c>
      <c r="G20" t="str">
        <f t="shared" si="4"/>
        <v>Pneumatique</v>
      </c>
    </row>
    <row r="21" spans="1:7" ht="15.75" x14ac:dyDescent="0.25">
      <c r="A21" s="14" t="s">
        <v>73</v>
      </c>
      <c r="B21" s="6" t="s">
        <v>45</v>
      </c>
      <c r="C21" t="str">
        <f t="shared" si="0"/>
        <v>ELEC - Electrique</v>
      </c>
      <c r="D21">
        <f t="shared" si="1"/>
        <v>6</v>
      </c>
      <c r="E21">
        <f t="shared" si="2"/>
        <v>17</v>
      </c>
      <c r="F21" t="str">
        <f t="shared" si="3"/>
        <v>ELEC</v>
      </c>
      <c r="G21" t="str">
        <f t="shared" si="4"/>
        <v>Electrique</v>
      </c>
    </row>
    <row r="22" spans="1:7" ht="15.75" x14ac:dyDescent="0.25">
      <c r="A22" s="14" t="s">
        <v>55</v>
      </c>
      <c r="B22" s="6" t="s">
        <v>45</v>
      </c>
      <c r="C22" t="str">
        <f t="shared" si="0"/>
        <v>MEC - Mécanique</v>
      </c>
      <c r="D22">
        <f t="shared" si="1"/>
        <v>5</v>
      </c>
      <c r="E22">
        <f t="shared" si="2"/>
        <v>15</v>
      </c>
      <c r="F22" t="str">
        <f t="shared" si="3"/>
        <v>MEC</v>
      </c>
      <c r="G22" t="str">
        <f t="shared" si="4"/>
        <v>Mécanique</v>
      </c>
    </row>
    <row r="23" spans="1:7" ht="15.75" x14ac:dyDescent="0.25">
      <c r="A23" s="15" t="s">
        <v>56</v>
      </c>
      <c r="B23" s="6" t="s">
        <v>44</v>
      </c>
      <c r="C23" t="str">
        <f t="shared" si="0"/>
        <v>COM - Commun</v>
      </c>
      <c r="D23">
        <f t="shared" si="1"/>
        <v>5</v>
      </c>
      <c r="E23">
        <f t="shared" si="2"/>
        <v>12</v>
      </c>
      <c r="F23" t="str">
        <f t="shared" si="3"/>
        <v>COM</v>
      </c>
      <c r="G23" t="str">
        <f t="shared" si="4"/>
        <v>Commun</v>
      </c>
    </row>
    <row r="24" spans="1:7" ht="15.75" x14ac:dyDescent="0.25">
      <c r="A24" s="14" t="s">
        <v>57</v>
      </c>
      <c r="B24" s="6" t="s">
        <v>45</v>
      </c>
      <c r="C24" t="str">
        <f t="shared" si="0"/>
        <v>EPI</v>
      </c>
      <c r="D24" t="e">
        <f t="shared" si="1"/>
        <v>#VALUE!</v>
      </c>
      <c r="E24">
        <f t="shared" si="2"/>
        <v>3</v>
      </c>
      <c r="F24" t="s">
        <v>57</v>
      </c>
      <c r="G24" t="s">
        <v>57</v>
      </c>
    </row>
    <row r="25" spans="1:7" ht="15.75" x14ac:dyDescent="0.25">
      <c r="A25" s="14" t="s">
        <v>58</v>
      </c>
      <c r="B25" s="6" t="s">
        <v>45</v>
      </c>
      <c r="C25" t="str">
        <f t="shared" si="0"/>
        <v>BURO - Bureau</v>
      </c>
      <c r="D25">
        <f t="shared" si="1"/>
        <v>6</v>
      </c>
      <c r="E25">
        <f t="shared" si="2"/>
        <v>13</v>
      </c>
      <c r="F25" t="str">
        <f t="shared" si="3"/>
        <v>BURO</v>
      </c>
      <c r="G25" t="str">
        <f t="shared" si="4"/>
        <v>Bureau</v>
      </c>
    </row>
    <row r="26" spans="1:7" ht="15.75" x14ac:dyDescent="0.25">
      <c r="A26" s="12" t="s">
        <v>59</v>
      </c>
      <c r="B26" s="6" t="s">
        <v>44</v>
      </c>
      <c r="C26" t="str">
        <f t="shared" si="0"/>
        <v>STX - Storbox</v>
      </c>
      <c r="D26">
        <f t="shared" ref="D26:D41" si="5">SEARCH("-",A26)</f>
        <v>5</v>
      </c>
      <c r="E26">
        <f t="shared" ref="E26:E41" si="6">LEN(A26)</f>
        <v>13</v>
      </c>
      <c r="F26" t="str">
        <f t="shared" ref="F26:F41" si="7">LEFT(C26,D26-2)</f>
        <v>STX</v>
      </c>
      <c r="G26" t="str">
        <f t="shared" si="4"/>
        <v>Storbox</v>
      </c>
    </row>
    <row r="27" spans="1:7" ht="15.75" x14ac:dyDescent="0.25">
      <c r="A27" s="13" t="s">
        <v>74</v>
      </c>
      <c r="B27" s="6" t="s">
        <v>45</v>
      </c>
      <c r="C27" t="str">
        <f t="shared" si="0"/>
        <v>BLC - Blanc</v>
      </c>
      <c r="D27">
        <f t="shared" si="5"/>
        <v>5</v>
      </c>
      <c r="E27">
        <f t="shared" si="6"/>
        <v>11</v>
      </c>
      <c r="F27" t="str">
        <f t="shared" si="7"/>
        <v>BLC</v>
      </c>
      <c r="G27" t="str">
        <f t="shared" si="4"/>
        <v>Blanc</v>
      </c>
    </row>
    <row r="28" spans="1:7" ht="15.75" x14ac:dyDescent="0.25">
      <c r="A28" s="13" t="s">
        <v>75</v>
      </c>
      <c r="B28" s="6" t="s">
        <v>45</v>
      </c>
      <c r="C28" t="str">
        <f t="shared" si="0"/>
        <v>COU - Couleur</v>
      </c>
      <c r="D28">
        <f t="shared" si="5"/>
        <v>5</v>
      </c>
      <c r="E28">
        <f t="shared" si="6"/>
        <v>13</v>
      </c>
      <c r="F28" t="str">
        <f t="shared" si="7"/>
        <v>COU</v>
      </c>
      <c r="G28" t="str">
        <f t="shared" si="4"/>
        <v>Couleur</v>
      </c>
    </row>
    <row r="29" spans="1:7" ht="15.75" x14ac:dyDescent="0.25">
      <c r="A29" s="12" t="s">
        <v>60</v>
      </c>
      <c r="B29" s="6" t="s">
        <v>44</v>
      </c>
      <c r="C29" t="str">
        <f t="shared" si="0"/>
        <v>TRA - Tradi</v>
      </c>
      <c r="D29">
        <f t="shared" si="5"/>
        <v>5</v>
      </c>
      <c r="E29">
        <f t="shared" si="6"/>
        <v>11</v>
      </c>
      <c r="F29" t="str">
        <f t="shared" si="7"/>
        <v>TRA</v>
      </c>
      <c r="G29" t="str">
        <f t="shared" si="4"/>
        <v>Tradi</v>
      </c>
    </row>
    <row r="30" spans="1:7" ht="15.75" x14ac:dyDescent="0.25">
      <c r="A30" s="13" t="s">
        <v>76</v>
      </c>
      <c r="B30" s="6" t="s">
        <v>45</v>
      </c>
      <c r="C30" t="str">
        <f t="shared" si="0"/>
        <v>BLC - Blanc 41</v>
      </c>
      <c r="D30">
        <f t="shared" si="5"/>
        <v>5</v>
      </c>
      <c r="E30">
        <f t="shared" si="6"/>
        <v>14</v>
      </c>
      <c r="F30" t="str">
        <f t="shared" si="7"/>
        <v>BLC</v>
      </c>
      <c r="G30" t="str">
        <f t="shared" si="4"/>
        <v>Blanc 41</v>
      </c>
    </row>
    <row r="31" spans="1:7" ht="15.75" x14ac:dyDescent="0.25">
      <c r="A31" s="13" t="s">
        <v>77</v>
      </c>
      <c r="B31" s="6" t="s">
        <v>45</v>
      </c>
      <c r="C31" t="str">
        <f t="shared" si="0"/>
        <v>COU - Couleur 41</v>
      </c>
      <c r="D31">
        <f t="shared" si="5"/>
        <v>5</v>
      </c>
      <c r="E31">
        <f t="shared" si="6"/>
        <v>16</v>
      </c>
      <c r="F31" t="str">
        <f t="shared" si="7"/>
        <v>COU</v>
      </c>
      <c r="G31" t="str">
        <f t="shared" si="4"/>
        <v>Couleur 41</v>
      </c>
    </row>
    <row r="32" spans="1:7" ht="15.75" x14ac:dyDescent="0.25">
      <c r="A32" s="13" t="s">
        <v>78</v>
      </c>
      <c r="B32" s="6" t="s">
        <v>45</v>
      </c>
      <c r="C32" t="str">
        <f t="shared" si="0"/>
        <v>BLC - Blanc 52</v>
      </c>
      <c r="D32">
        <f t="shared" si="5"/>
        <v>5</v>
      </c>
      <c r="E32">
        <f t="shared" si="6"/>
        <v>14</v>
      </c>
      <c r="F32" t="str">
        <f t="shared" si="7"/>
        <v>BLC</v>
      </c>
      <c r="G32" t="str">
        <f t="shared" si="4"/>
        <v>Blanc 52</v>
      </c>
    </row>
    <row r="33" spans="1:7" ht="15.75" x14ac:dyDescent="0.25">
      <c r="A33" s="13" t="s">
        <v>79</v>
      </c>
      <c r="B33" s="6" t="s">
        <v>45</v>
      </c>
      <c r="C33" t="str">
        <f t="shared" si="0"/>
        <v>Cou - Couleur 52</v>
      </c>
      <c r="D33">
        <f t="shared" si="5"/>
        <v>5</v>
      </c>
      <c r="E33">
        <f t="shared" si="6"/>
        <v>16</v>
      </c>
      <c r="F33" t="str">
        <f t="shared" si="7"/>
        <v>Cou</v>
      </c>
      <c r="G33" t="str">
        <f t="shared" si="4"/>
        <v>Couleur 52</v>
      </c>
    </row>
    <row r="34" spans="1:7" ht="15.75" x14ac:dyDescent="0.25">
      <c r="A34" s="12" t="s">
        <v>61</v>
      </c>
      <c r="B34" s="6" t="s">
        <v>44</v>
      </c>
      <c r="C34" t="str">
        <f t="shared" si="0"/>
        <v>REN - Reno</v>
      </c>
      <c r="D34">
        <f t="shared" si="5"/>
        <v>5</v>
      </c>
      <c r="E34">
        <f t="shared" si="6"/>
        <v>10</v>
      </c>
      <c r="F34" t="str">
        <f t="shared" si="7"/>
        <v>REN</v>
      </c>
      <c r="G34" t="str">
        <f t="shared" si="4"/>
        <v>Reno</v>
      </c>
    </row>
    <row r="35" spans="1:7" ht="15.75" x14ac:dyDescent="0.25">
      <c r="A35" s="13" t="s">
        <v>76</v>
      </c>
      <c r="B35" s="6" t="s">
        <v>45</v>
      </c>
      <c r="C35" t="str">
        <f t="shared" si="0"/>
        <v>BLC - Blanc 41</v>
      </c>
      <c r="D35">
        <f t="shared" si="5"/>
        <v>5</v>
      </c>
      <c r="E35">
        <f t="shared" si="6"/>
        <v>14</v>
      </c>
      <c r="F35" t="str">
        <f t="shared" si="7"/>
        <v>BLC</v>
      </c>
      <c r="G35" t="str">
        <f t="shared" si="4"/>
        <v>Blanc 41</v>
      </c>
    </row>
    <row r="36" spans="1:7" ht="15.75" x14ac:dyDescent="0.25">
      <c r="A36" s="13" t="s">
        <v>77</v>
      </c>
      <c r="B36" s="6" t="s">
        <v>45</v>
      </c>
      <c r="C36" t="str">
        <f t="shared" si="0"/>
        <v>COU - Couleur 41</v>
      </c>
      <c r="D36">
        <f t="shared" si="5"/>
        <v>5</v>
      </c>
      <c r="E36">
        <f t="shared" si="6"/>
        <v>16</v>
      </c>
      <c r="F36" t="str">
        <f t="shared" si="7"/>
        <v>COU</v>
      </c>
      <c r="G36" t="str">
        <f t="shared" si="4"/>
        <v>Couleur 41</v>
      </c>
    </row>
    <row r="37" spans="1:7" ht="15.75" x14ac:dyDescent="0.25">
      <c r="A37" s="13" t="s">
        <v>78</v>
      </c>
      <c r="B37" s="6" t="s">
        <v>45</v>
      </c>
      <c r="C37" t="str">
        <f t="shared" si="0"/>
        <v>BLC - Blanc 52</v>
      </c>
      <c r="D37">
        <f t="shared" si="5"/>
        <v>5</v>
      </c>
      <c r="E37">
        <f t="shared" si="6"/>
        <v>14</v>
      </c>
      <c r="F37" t="str">
        <f t="shared" si="7"/>
        <v>BLC</v>
      </c>
      <c r="G37" t="str">
        <f t="shared" si="4"/>
        <v>Blanc 52</v>
      </c>
    </row>
    <row r="38" spans="1:7" ht="15.75" x14ac:dyDescent="0.25">
      <c r="A38" s="13" t="s">
        <v>79</v>
      </c>
      <c r="B38" s="6" t="s">
        <v>45</v>
      </c>
      <c r="C38" t="str">
        <f t="shared" si="0"/>
        <v>Cou - Couleur 52</v>
      </c>
      <c r="D38">
        <f t="shared" si="5"/>
        <v>5</v>
      </c>
      <c r="E38">
        <f t="shared" si="6"/>
        <v>16</v>
      </c>
      <c r="F38" t="str">
        <f t="shared" si="7"/>
        <v>Cou</v>
      </c>
      <c r="G38" t="str">
        <f t="shared" si="4"/>
        <v>Couleur 52</v>
      </c>
    </row>
    <row r="39" spans="1:7" ht="15.75" x14ac:dyDescent="0.25">
      <c r="A39" s="12" t="s">
        <v>80</v>
      </c>
      <c r="B39" s="6" t="s">
        <v>44</v>
      </c>
      <c r="C39" t="str">
        <f t="shared" si="0"/>
        <v>DL - Demi-linteau</v>
      </c>
      <c r="D39">
        <f t="shared" si="5"/>
        <v>4</v>
      </c>
      <c r="E39">
        <f t="shared" si="6"/>
        <v>17</v>
      </c>
      <c r="F39" t="str">
        <f t="shared" si="7"/>
        <v>DL</v>
      </c>
      <c r="G39" t="str">
        <f t="shared" si="4"/>
        <v>Demi-linteau</v>
      </c>
    </row>
    <row r="40" spans="1:7" ht="15.75" x14ac:dyDescent="0.25">
      <c r="A40" s="13" t="s">
        <v>74</v>
      </c>
      <c r="B40" s="6" t="s">
        <v>45</v>
      </c>
      <c r="C40" t="str">
        <f t="shared" si="0"/>
        <v>BLC - Blanc</v>
      </c>
      <c r="D40">
        <f t="shared" si="5"/>
        <v>5</v>
      </c>
      <c r="E40">
        <f t="shared" si="6"/>
        <v>11</v>
      </c>
      <c r="F40" t="str">
        <f t="shared" si="7"/>
        <v>BLC</v>
      </c>
      <c r="G40" t="str">
        <f t="shared" si="4"/>
        <v>Blanc</v>
      </c>
    </row>
    <row r="41" spans="1:7" ht="15.75" x14ac:dyDescent="0.25">
      <c r="A41" s="13" t="s">
        <v>75</v>
      </c>
      <c r="B41" s="6" t="s">
        <v>45</v>
      </c>
      <c r="C41" t="str">
        <f t="shared" si="0"/>
        <v>COU - Couleur</v>
      </c>
      <c r="D41">
        <f t="shared" si="5"/>
        <v>5</v>
      </c>
      <c r="E41">
        <f t="shared" si="6"/>
        <v>13</v>
      </c>
      <c r="F41" t="str">
        <f t="shared" si="7"/>
        <v>COU</v>
      </c>
      <c r="G41" t="str">
        <f t="shared" si="4"/>
        <v>Couleur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39</v>
      </c>
      <c r="B1" s="1" t="s">
        <v>4</v>
      </c>
      <c r="C1" s="1" t="s">
        <v>38</v>
      </c>
    </row>
    <row r="2" spans="1:4" x14ac:dyDescent="0.25">
      <c r="A2" s="1" t="s">
        <v>40</v>
      </c>
      <c r="B2" s="1" t="s">
        <v>40</v>
      </c>
      <c r="C2" s="1" t="s">
        <v>40</v>
      </c>
      <c r="D2" t="s">
        <v>42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818BCF-89C8-445B-95CE-FAA8970BF388}"/>
</file>

<file path=customXml/itemProps2.xml><?xml version="1.0" encoding="utf-8"?>
<ds:datastoreItem xmlns:ds="http://schemas.openxmlformats.org/officeDocument/2006/customXml" ds:itemID="{5FFFEFC7-C2CB-4805-99A8-65E6AC5804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EFD114-CFA3-44C8-A710-9ADBCD22AB6E}">
  <ds:schemaRefs>
    <ds:schemaRef ds:uri="http://schemas.microsoft.com/office/2006/metadata/properties"/>
    <ds:schemaRef ds:uri="http://schemas.microsoft.com/office/infopath/2007/PartnerControls"/>
    <ds:schemaRef ds:uri="5cb848ae-c4cd-4166-a10f-082cdad0976a"/>
    <ds:schemaRef ds:uri="33bdb37c-f94f-4a0c-a865-de3be95c8a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Donnees</vt:lpstr>
      <vt:lpstr>Feuil1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Julien BRACHET</cp:lastModifiedBy>
  <dcterms:created xsi:type="dcterms:W3CDTF">2015-06-05T18:19:34Z</dcterms:created>
  <dcterms:modified xsi:type="dcterms:W3CDTF">2023-08-24T12:58:02Z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